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0" i="1" s="1"/>
  <c r="K4" i="1" s="1"/>
  <c r="G9" i="1"/>
  <c r="E9" i="1"/>
  <c r="H9" i="1" s="1"/>
  <c r="F7" i="1"/>
  <c r="G7" i="1"/>
  <c r="E7" i="1"/>
  <c r="F5" i="1"/>
  <c r="G5" i="1"/>
  <c r="G10" i="1" s="1"/>
  <c r="K5" i="1" s="1"/>
  <c r="L5" i="1" s="1"/>
  <c r="E5" i="1"/>
  <c r="F4" i="1"/>
  <c r="G4" i="1"/>
  <c r="E4" i="1"/>
  <c r="F3" i="1"/>
  <c r="H3" i="1" s="1"/>
  <c r="G3" i="1"/>
  <c r="E3" i="1"/>
  <c r="H4" i="1"/>
  <c r="H5" i="1"/>
  <c r="H6" i="1"/>
  <c r="H7" i="1"/>
  <c r="H8" i="1"/>
  <c r="E10" i="1" l="1"/>
  <c r="H10" i="1" s="1"/>
  <c r="L4" i="1"/>
  <c r="K3" i="1" l="1"/>
  <c r="L3" i="1" l="1"/>
  <c r="L6" i="1" s="1"/>
  <c r="M4" i="1" s="1"/>
  <c r="K6" i="1"/>
  <c r="M3" i="1" l="1"/>
  <c r="M5" i="1"/>
  <c r="M6" i="1" l="1"/>
</calcChain>
</file>

<file path=xl/sharedStrings.xml><?xml version="1.0" encoding="utf-8"?>
<sst xmlns="http://schemas.openxmlformats.org/spreadsheetml/2006/main" count="68" uniqueCount="65">
  <si>
    <t>時間</t>
  </si>
  <si>
    <t>食事名</t>
  </si>
  <si>
    <t>内容</t>
  </si>
  <si>
    <t>Protein (g)</t>
  </si>
  <si>
    <t>Fat (g)</t>
  </si>
  <si>
    <t>Carbo (g)-Fiber</t>
  </si>
  <si>
    <t>Energy (kcal)</t>
  </si>
  <si>
    <t>起床直後</t>
  </si>
  <si>
    <t>Pan, SKP, Banana</t>
  </si>
  <si>
    <t>朝食</t>
  </si>
  <si>
    <t>S-protein</t>
  </si>
  <si>
    <t>昼食</t>
  </si>
  <si>
    <t>Lentil Pizza</t>
  </si>
  <si>
    <t>トレーニング1h前</t>
  </si>
  <si>
    <t>トレーニング後</t>
  </si>
  <si>
    <t>P-protein 2, banana</t>
  </si>
  <si>
    <t>夕食</t>
  </si>
  <si>
    <t>Pasta, Avocado, Chicks</t>
  </si>
  <si>
    <t>睡眠前</t>
  </si>
  <si>
    <t>Total</t>
  </si>
  <si>
    <t>Gram</t>
  </si>
  <si>
    <t>Kcal</t>
  </si>
  <si>
    <t>PFCバランス(%)</t>
  </si>
  <si>
    <t>Protein</t>
  </si>
  <si>
    <t>Fat</t>
  </si>
  <si>
    <t>Carbohydrate</t>
  </si>
  <si>
    <t>total</t>
  </si>
  <si>
    <t>コード</t>
  </si>
  <si>
    <t>食材</t>
  </si>
  <si>
    <t>protein (g)</t>
  </si>
  <si>
    <t>fat (g)</t>
  </si>
  <si>
    <t>carbo (g)</t>
  </si>
  <si>
    <t>Pan</t>
  </si>
  <si>
    <t xml:space="preserve">Integral bread 4 slices </t>
  </si>
  <si>
    <t>SKP</t>
  </si>
  <si>
    <t>SKIPPY peanuts butter 2tbs</t>
  </si>
  <si>
    <t>Banana</t>
  </si>
  <si>
    <t>A banana</t>
  </si>
  <si>
    <t>Soy</t>
  </si>
  <si>
    <t>Soy meat 50g</t>
  </si>
  <si>
    <t xml:space="preserve">SIMIGYM Soy protein 3tbs </t>
  </si>
  <si>
    <t>Oats</t>
  </si>
  <si>
    <t>AVENA Oats 100g</t>
  </si>
  <si>
    <t>Frijoles</t>
  </si>
  <si>
    <t>LA COSTEÑA Bayos refritos 300g</t>
  </si>
  <si>
    <t>BlkBeans</t>
  </si>
  <si>
    <t>LA COSTEÑA Negros enteros 150g</t>
  </si>
  <si>
    <t>Pasta</t>
  </si>
  <si>
    <t>Pasta 200g</t>
  </si>
  <si>
    <t>Chicks</t>
  </si>
  <si>
    <t>Chick peas 100g</t>
  </si>
  <si>
    <t>Lentil</t>
  </si>
  <si>
    <t>Lentil 100g</t>
  </si>
  <si>
    <t>Avocado</t>
  </si>
  <si>
    <t>Avocado 1/2</t>
  </si>
  <si>
    <t>P-Protein</t>
  </si>
  <si>
    <t>VivoLife PERFORM 1scope</t>
  </si>
  <si>
    <t>E-pasta</t>
  </si>
  <si>
    <t>Organic Edamame Spaghetti 50g</t>
  </si>
  <si>
    <t>Tortilla</t>
  </si>
  <si>
    <t xml:space="preserve">4 Tortillas </t>
  </si>
  <si>
    <t>N-yeast</t>
  </si>
  <si>
    <t>NOW NUTRITION Nutritional yeast 2tbs</t>
  </si>
  <si>
    <t>Pizza</t>
  </si>
  <si>
    <t>Pizza base (dough and souce)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</si>
</sst>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10"/>
      <color indexed="8"/>
      <name val="ヒラギノ角ゴ ProN W3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>
      <alignment vertical="top" wrapText="1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1" fillId="0" borderId="1" xfId="1" applyFont="1" applyBorder="1" applyAlignment="1">
      <alignment vertical="top" wrapText="1"/>
    </xf>
    <xf numFmtId="49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49" fontId="1" fillId="2" borderId="1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Sheet1!$M$2</c:f>
              <c:strCache>
                <c:ptCount val="1"/>
                <c:pt idx="0">
                  <c:v>PFCバランス(%)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Sheet1!$J$3:$J$5</c:f>
              <c:strCache>
                <c:ptCount val="3"/>
                <c:pt idx="0">
                  <c:v>Protein</c:v>
                </c:pt>
                <c:pt idx="1">
                  <c:v>Fat</c:v>
                </c:pt>
                <c:pt idx="2">
                  <c:v>Carbohydrate</c:v>
                </c:pt>
              </c:strCache>
            </c:strRef>
          </c:cat>
          <c:val>
            <c:numRef>
              <c:f>Sheet1!$M$3:$M$5</c:f>
              <c:numCache>
                <c:formatCode>General</c:formatCode>
                <c:ptCount val="3"/>
                <c:pt idx="0">
                  <c:v>20.48</c:v>
                </c:pt>
                <c:pt idx="1">
                  <c:v>21.98</c:v>
                </c:pt>
                <c:pt idx="2">
                  <c:v>57.54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272459</xdr:colOff>
      <xdr:row>6</xdr:row>
      <xdr:rowOff>166134</xdr:rowOff>
    </xdr:from>
    <xdr:to>
      <xdr:col>13</xdr:col>
      <xdr:colOff>210437</xdr:colOff>
      <xdr:row>15</xdr:row>
      <xdr:rowOff>219739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zoomScale="86" zoomScaleNormal="86" workbookViewId="0">
      <selection activeCell="F14" sqref="F14"/>
    </sheetView>
  </sheetViews>
  <sheetFormatPr defaultRowHeight="13.5"/>
  <cols>
    <col min="3" max="3" width="15.75" customWidth="1"/>
    <col min="4" max="4" width="21.125" customWidth="1"/>
    <col min="5" max="5" width="11.25" bestFit="1" customWidth="1"/>
    <col min="10" max="10" width="11.5" customWidth="1"/>
    <col min="16" max="16" width="24.375" customWidth="1"/>
  </cols>
  <sheetData>
    <row r="2" spans="2:20" ht="2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3"/>
      <c r="K2" s="4" t="s">
        <v>20</v>
      </c>
      <c r="L2" s="4" t="s">
        <v>21</v>
      </c>
      <c r="M2" s="4" t="s">
        <v>22</v>
      </c>
      <c r="O2" s="6" t="s">
        <v>27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6</v>
      </c>
    </row>
    <row r="3" spans="2:20" ht="22.5" customHeight="1">
      <c r="B3" s="2">
        <v>0.375</v>
      </c>
      <c r="C3" s="1" t="s">
        <v>7</v>
      </c>
      <c r="D3" s="1" t="s">
        <v>8</v>
      </c>
      <c r="E3" s="1">
        <f>Q3+Q4+Q5</f>
        <v>27</v>
      </c>
      <c r="F3" s="1">
        <f t="shared" ref="F3:G3" si="0">R3+R4+R5</f>
        <v>36</v>
      </c>
      <c r="G3" s="1">
        <f t="shared" si="0"/>
        <v>80</v>
      </c>
      <c r="H3" s="1">
        <f>E3*4+F3*9+G3*4</f>
        <v>752</v>
      </c>
      <c r="J3" s="4" t="s">
        <v>23</v>
      </c>
      <c r="K3" s="5">
        <f>E10</f>
        <v>207.89999999999998</v>
      </c>
      <c r="L3" s="5">
        <f>K3*4</f>
        <v>831.59999999999991</v>
      </c>
      <c r="M3" s="5">
        <f>ROUND(L3/L6*100,2)</f>
        <v>20.48</v>
      </c>
      <c r="O3" s="7" t="s">
        <v>32</v>
      </c>
      <c r="P3" s="7" t="s">
        <v>33</v>
      </c>
      <c r="Q3" s="8">
        <v>12</v>
      </c>
      <c r="R3" s="8">
        <v>4</v>
      </c>
      <c r="S3" s="8">
        <v>48</v>
      </c>
      <c r="T3" s="8">
        <v>276</v>
      </c>
    </row>
    <row r="4" spans="2:20" ht="22.5" customHeight="1">
      <c r="B4" s="2">
        <v>0.45833333333333331</v>
      </c>
      <c r="C4" s="1" t="s">
        <v>9</v>
      </c>
      <c r="D4" s="1" t="s">
        <v>10</v>
      </c>
      <c r="E4" s="1">
        <f>Q7</f>
        <v>20</v>
      </c>
      <c r="F4" s="1">
        <f t="shared" ref="F4:G4" si="1">R7</f>
        <v>0</v>
      </c>
      <c r="G4" s="1">
        <f t="shared" si="1"/>
        <v>19</v>
      </c>
      <c r="H4" s="1">
        <f t="shared" ref="H4:H10" si="2">E4*4+F4*9+G4*4</f>
        <v>156</v>
      </c>
      <c r="J4" s="4" t="s">
        <v>24</v>
      </c>
      <c r="K4" s="5">
        <f>F10</f>
        <v>99.199999999999989</v>
      </c>
      <c r="L4" s="5">
        <f>K4*9</f>
        <v>892.8</v>
      </c>
      <c r="M4" s="5">
        <f>ROUND(L4/L6*100,2)</f>
        <v>21.98</v>
      </c>
      <c r="O4" s="7" t="s">
        <v>34</v>
      </c>
      <c r="P4" s="7" t="s">
        <v>35</v>
      </c>
      <c r="Q4" s="8">
        <v>14</v>
      </c>
      <c r="R4" s="8">
        <v>32</v>
      </c>
      <c r="S4" s="8">
        <v>12</v>
      </c>
      <c r="T4" s="8">
        <v>392</v>
      </c>
    </row>
    <row r="5" spans="2:20" ht="22.5" customHeight="1">
      <c r="B5" s="2">
        <v>0.54166666666666663</v>
      </c>
      <c r="C5" s="1" t="s">
        <v>11</v>
      </c>
      <c r="D5" s="1" t="s">
        <v>12</v>
      </c>
      <c r="E5" s="1">
        <f>Q13+Q19</f>
        <v>42.2</v>
      </c>
      <c r="F5" s="1">
        <f t="shared" ref="F5:G5" si="3">R13+R19</f>
        <v>38.299999999999997</v>
      </c>
      <c r="G5" s="1">
        <f t="shared" si="3"/>
        <v>233.5</v>
      </c>
      <c r="H5" s="1">
        <f t="shared" si="2"/>
        <v>1447.5</v>
      </c>
      <c r="J5" s="4" t="s">
        <v>25</v>
      </c>
      <c r="K5" s="5">
        <f>G10</f>
        <v>584.20000000000005</v>
      </c>
      <c r="L5" s="5">
        <f t="shared" ref="L5" si="4">K5*4</f>
        <v>2336.8000000000002</v>
      </c>
      <c r="M5" s="5">
        <f>ROUND(L5/L6*100,2)</f>
        <v>57.54</v>
      </c>
      <c r="O5" s="7" t="s">
        <v>36</v>
      </c>
      <c r="P5" s="7" t="s">
        <v>37</v>
      </c>
      <c r="Q5" s="8">
        <v>1</v>
      </c>
      <c r="R5" s="8">
        <v>0</v>
      </c>
      <c r="S5" s="8">
        <v>20</v>
      </c>
      <c r="T5" s="8">
        <v>84</v>
      </c>
    </row>
    <row r="6" spans="2:20" ht="22.5" customHeight="1">
      <c r="B6" s="2">
        <v>0.70833333333333337</v>
      </c>
      <c r="C6" s="1" t="s">
        <v>13</v>
      </c>
      <c r="D6" s="1"/>
      <c r="E6" s="1">
        <v>0</v>
      </c>
      <c r="F6" s="1">
        <v>0</v>
      </c>
      <c r="G6" s="1">
        <v>0</v>
      </c>
      <c r="H6" s="1">
        <f t="shared" si="2"/>
        <v>0</v>
      </c>
      <c r="J6" s="4" t="s">
        <v>26</v>
      </c>
      <c r="K6" s="5">
        <f>K3+K4+K5</f>
        <v>891.3</v>
      </c>
      <c r="L6" s="5">
        <f>L3+L4+L5</f>
        <v>4061.2</v>
      </c>
      <c r="M6" s="5">
        <f>M3+M4+M5</f>
        <v>100</v>
      </c>
      <c r="O6" s="7" t="s">
        <v>38</v>
      </c>
      <c r="P6" s="7" t="s">
        <v>39</v>
      </c>
      <c r="Q6" s="8">
        <v>23</v>
      </c>
      <c r="R6" s="8">
        <v>1.5</v>
      </c>
      <c r="S6" s="8">
        <v>19</v>
      </c>
      <c r="T6" s="8">
        <v>181.5</v>
      </c>
    </row>
    <row r="7" spans="2:20" ht="22.5" customHeight="1">
      <c r="B7" s="2">
        <v>0.79166666666666663</v>
      </c>
      <c r="C7" s="1" t="s">
        <v>14</v>
      </c>
      <c r="D7" s="1" t="s">
        <v>15</v>
      </c>
      <c r="E7" s="1">
        <f>Q15*2+Q5</f>
        <v>51</v>
      </c>
      <c r="F7" s="1">
        <f t="shared" ref="F7:G7" si="5">R15*2+R5</f>
        <v>2</v>
      </c>
      <c r="G7" s="1">
        <f t="shared" si="5"/>
        <v>24.8</v>
      </c>
      <c r="H7" s="1">
        <f t="shared" si="2"/>
        <v>321.2</v>
      </c>
      <c r="O7" s="7" t="s">
        <v>10</v>
      </c>
      <c r="P7" s="7" t="s">
        <v>40</v>
      </c>
      <c r="Q7" s="8">
        <v>20</v>
      </c>
      <c r="R7" s="8">
        <v>0</v>
      </c>
      <c r="S7" s="8">
        <v>19</v>
      </c>
      <c r="T7" s="8">
        <v>156</v>
      </c>
    </row>
    <row r="8" spans="2:20" ht="22.5" customHeight="1">
      <c r="B8" s="2">
        <v>0.875</v>
      </c>
      <c r="C8" s="1" t="s">
        <v>16</v>
      </c>
      <c r="D8" s="1" t="s">
        <v>17</v>
      </c>
      <c r="E8" s="1">
        <v>47.7</v>
      </c>
      <c r="F8" s="1">
        <v>22.9</v>
      </c>
      <c r="G8" s="1">
        <v>207.9</v>
      </c>
      <c r="H8" s="1">
        <f t="shared" si="2"/>
        <v>1228.5</v>
      </c>
      <c r="O8" s="7" t="s">
        <v>41</v>
      </c>
      <c r="P8" s="7" t="s">
        <v>42</v>
      </c>
      <c r="Q8" s="8">
        <v>11</v>
      </c>
      <c r="R8" s="8">
        <v>9</v>
      </c>
      <c r="S8" s="8">
        <v>56</v>
      </c>
      <c r="T8" s="8">
        <v>349</v>
      </c>
    </row>
    <row r="9" spans="2:20" ht="22.5" customHeight="1">
      <c r="B9" s="2">
        <v>0.95833333333333337</v>
      </c>
      <c r="C9" s="1" t="s">
        <v>18</v>
      </c>
      <c r="D9" s="1" t="s">
        <v>10</v>
      </c>
      <c r="E9" s="1">
        <f>Q7</f>
        <v>20</v>
      </c>
      <c r="F9" s="1">
        <f t="shared" ref="F9:G9" si="6">R7</f>
        <v>0</v>
      </c>
      <c r="G9" s="1">
        <f t="shared" si="6"/>
        <v>19</v>
      </c>
      <c r="H9" s="1">
        <f t="shared" si="2"/>
        <v>156</v>
      </c>
      <c r="O9" s="7" t="s">
        <v>43</v>
      </c>
      <c r="P9" s="7" t="s">
        <v>44</v>
      </c>
      <c r="Q9" s="8">
        <v>12</v>
      </c>
      <c r="R9" s="8">
        <v>18</v>
      </c>
      <c r="S9" s="8">
        <v>30</v>
      </c>
      <c r="T9" s="8">
        <v>330</v>
      </c>
    </row>
    <row r="10" spans="2:20" ht="22.5" customHeight="1">
      <c r="B10" s="1"/>
      <c r="C10" s="1"/>
      <c r="D10" s="1" t="s">
        <v>19</v>
      </c>
      <c r="E10" s="1">
        <f>E3+E4+E5+E6+E7+E8+E9</f>
        <v>207.89999999999998</v>
      </c>
      <c r="F10" s="1">
        <f t="shared" ref="F10:G10" si="7">F3+F4+F5+F6+F7+F8+F9</f>
        <v>99.199999999999989</v>
      </c>
      <c r="G10" s="1">
        <f t="shared" si="7"/>
        <v>584.20000000000005</v>
      </c>
      <c r="H10" s="1">
        <f t="shared" si="2"/>
        <v>4061.2</v>
      </c>
      <c r="O10" s="7" t="s">
        <v>45</v>
      </c>
      <c r="P10" s="7" t="s">
        <v>46</v>
      </c>
      <c r="Q10" s="8">
        <v>3</v>
      </c>
      <c r="R10" s="8">
        <v>0</v>
      </c>
      <c r="S10" s="8">
        <v>27</v>
      </c>
      <c r="T10" s="8">
        <v>120</v>
      </c>
    </row>
    <row r="11" spans="2:20" ht="22.5" customHeight="1">
      <c r="O11" s="7" t="s">
        <v>47</v>
      </c>
      <c r="P11" s="7" t="s">
        <v>48</v>
      </c>
      <c r="Q11" s="8">
        <v>26</v>
      </c>
      <c r="R11" s="8">
        <v>4.5</v>
      </c>
      <c r="S11" s="8">
        <v>142</v>
      </c>
      <c r="T11" s="8">
        <v>712.5</v>
      </c>
    </row>
    <row r="12" spans="2:20" ht="22.5" customHeight="1">
      <c r="O12" s="7" t="s">
        <v>49</v>
      </c>
      <c r="P12" s="7" t="s">
        <v>50</v>
      </c>
      <c r="Q12" s="8">
        <v>20</v>
      </c>
      <c r="R12" s="8">
        <v>5.4</v>
      </c>
      <c r="S12" s="8">
        <v>61.5</v>
      </c>
      <c r="T12" s="8">
        <v>374.6</v>
      </c>
    </row>
    <row r="13" spans="2:20" ht="22.5" customHeight="1">
      <c r="O13" s="7" t="s">
        <v>51</v>
      </c>
      <c r="P13" s="7" t="s">
        <v>52</v>
      </c>
      <c r="Q13" s="8">
        <v>23.2</v>
      </c>
      <c r="R13" s="8">
        <v>1.3</v>
      </c>
      <c r="S13" s="8">
        <v>61.5</v>
      </c>
      <c r="T13" s="8">
        <v>350.5</v>
      </c>
    </row>
    <row r="14" spans="2:20" ht="22.5" customHeight="1">
      <c r="O14" s="7" t="s">
        <v>53</v>
      </c>
      <c r="P14" s="7" t="s">
        <v>54</v>
      </c>
      <c r="Q14" s="8">
        <v>1.7</v>
      </c>
      <c r="R14" s="8">
        <v>13</v>
      </c>
      <c r="S14" s="8">
        <v>4.4000000000000004</v>
      </c>
      <c r="T14" s="8">
        <v>141.4</v>
      </c>
    </row>
    <row r="15" spans="2:20" ht="22.5" customHeight="1">
      <c r="O15" s="7" t="s">
        <v>55</v>
      </c>
      <c r="P15" s="7" t="s">
        <v>56</v>
      </c>
      <c r="Q15" s="8">
        <v>25</v>
      </c>
      <c r="R15" s="8">
        <v>1</v>
      </c>
      <c r="S15" s="8">
        <v>2.4</v>
      </c>
      <c r="T15" s="8">
        <v>118.6</v>
      </c>
    </row>
    <row r="16" spans="2:20" ht="22.5" customHeight="1">
      <c r="O16" s="7" t="s">
        <v>57</v>
      </c>
      <c r="P16" s="7" t="s">
        <v>58</v>
      </c>
      <c r="Q16" s="8">
        <v>24</v>
      </c>
      <c r="R16" s="8">
        <v>3</v>
      </c>
      <c r="S16" s="8">
        <v>9</v>
      </c>
      <c r="T16" s="8">
        <v>159</v>
      </c>
    </row>
    <row r="17" spans="15:20" ht="22.5" customHeight="1">
      <c r="O17" s="7" t="s">
        <v>59</v>
      </c>
      <c r="P17" s="7" t="s">
        <v>60</v>
      </c>
      <c r="Q17" s="8">
        <v>9.1999999999999993</v>
      </c>
      <c r="R17" s="8">
        <v>20</v>
      </c>
      <c r="S17" s="8">
        <v>72</v>
      </c>
      <c r="T17" s="8">
        <v>504.8</v>
      </c>
    </row>
    <row r="18" spans="15:20" ht="22.5" customHeight="1">
      <c r="O18" s="7" t="s">
        <v>61</v>
      </c>
      <c r="P18" s="7" t="s">
        <v>62</v>
      </c>
      <c r="Q18" s="8">
        <v>9</v>
      </c>
      <c r="R18" s="8">
        <v>1</v>
      </c>
      <c r="S18" s="8">
        <v>5</v>
      </c>
      <c r="T18" s="8">
        <v>65</v>
      </c>
    </row>
    <row r="19" spans="15:20" ht="22.5" customHeight="1">
      <c r="O19" s="7" t="s">
        <v>63</v>
      </c>
      <c r="P19" s="7" t="s">
        <v>64</v>
      </c>
      <c r="Q19" s="8">
        <v>19</v>
      </c>
      <c r="R19" s="8">
        <v>37</v>
      </c>
      <c r="S19" s="8">
        <v>172</v>
      </c>
      <c r="T19" s="8">
        <v>1097</v>
      </c>
    </row>
    <row r="20" spans="15:20" ht="22.5" customHeight="1">
      <c r="O20" s="9"/>
      <c r="P20" s="9"/>
      <c r="Q20" s="9"/>
      <c r="R20" s="9"/>
      <c r="S20" s="9"/>
      <c r="T20" s="8">
        <v>0</v>
      </c>
    </row>
    <row r="21" spans="15:20" ht="22.5" customHeight="1">
      <c r="O21" s="9"/>
      <c r="P21" s="9"/>
      <c r="Q21" s="9"/>
      <c r="R21" s="9"/>
      <c r="S21" s="9"/>
      <c r="T21" s="8">
        <v>0</v>
      </c>
    </row>
    <row r="22" spans="15:20" ht="22.5" customHeight="1">
      <c r="O22" s="9"/>
      <c r="P22" s="9"/>
      <c r="Q22" s="9"/>
      <c r="R22" s="9"/>
      <c r="S22" s="9"/>
      <c r="T22" s="8">
        <v>0</v>
      </c>
    </row>
    <row r="23" spans="15:20" ht="22.5" customHeight="1">
      <c r="O23" s="9"/>
      <c r="P23" s="9"/>
      <c r="Q23" s="9"/>
      <c r="R23" s="9"/>
      <c r="S23" s="9"/>
      <c r="T23" s="8"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2017-08-07T06:08:18Z</dcterms:created>
  <dcterms:modified xsi:type="dcterms:W3CDTF">2017-08-07T06:39:30Z</dcterms:modified>
</cp:coreProperties>
</file>